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<sst xmlns="http://schemas.openxmlformats.org/spreadsheetml/2006/main" count="95" uniqueCount="73">
  <si>
    <t>№ п/п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</si>
  <si>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</si>
  <si>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</si>
  <si>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</si>
  <si>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</si>
  <si>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</si>
  <si>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</si>
  <si>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</si>
  <si>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</si>
  <si>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</si>
  <si>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</si>
  <si>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</si>
  <si>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</si>
  <si>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</si>
  <si>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</si>
  <si>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</si>
  <si>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</si>
  <si>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</si>
  <si>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</si>
  <si>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</si>
  <si>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</si>
  <si>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</si>
  <si>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</si>
  <si>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</si>
  <si>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</si>
  <si>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</si>
  <si>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</si>
  <si>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</si>
  <si>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</si>
  <si>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</si>
  <si>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</si>
  <si>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</si>
  <si>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</si>
  <si>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</si>
  <si>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</si>
  <si>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</si>
  <si>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</si>
  <si>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</si>
  <si>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</si>
  <si>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</si>
  <si>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</si>
  <si>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</si>
  <si>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</si>
  <si>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</si>
  <si>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</si>
  <si>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</si>
  <si>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</si>
  <si>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</si>
  <si>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</si>
  <si>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</si>
  <si>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</si>
  <si>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</si>
  <si>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</si>
  <si>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</si>
  <si>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ежедневно кроме субб., воскр..Праздничные дни-по отдельному графику. В соответствии с планом работ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</si>
  <si>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</si>
  <si>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</si>
  <si>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</si>
  <si>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Описание услуги</t>
  </si>
  <si>
    <t>стоимость на 1 м2 с 01.01.2021</t>
  </si>
  <si>
    <t>стоимость на 1 м2 с 01.01.2022</t>
  </si>
  <si>
    <t>стоимость на 1 м2 с 01.01.2023</t>
  </si>
  <si>
    <t>стоимость на 1 м2 с 01.01.2024</t>
  </si>
  <si>
    <t>Тарифы действуют с 01 января 2024 года по 31 декабря 2024 года</t>
  </si>
  <si>
    <r>
      <rPr>
        <b/>
        <sz val="12"/>
        <rFont val="Arial"/>
        <family val="2"/>
      </rPr>
      <t xml:space="preserve">Уважаемые собственники!                                                                                     Уведомляем Вас о том, что с 01 января 2024 года  изменяется плата за услугу содержание жилого помещения. </t>
    </r>
    <r>
      <rPr>
        <sz val="10"/>
        <rFont val="Arial"/>
        <family val="2"/>
      </rPr>
      <t xml:space="preserve">                                                                                                                    </t>
    </r>
  </si>
  <si>
    <t>Стоимость коммунальных ресурсов на содержание общего имущества не изменятся  до 01.07.2024 г. на основании Постановления правительства РФ</t>
  </si>
  <si>
    <t>Коммунальные ресурсы на содержание общего имущества</t>
  </si>
  <si>
    <t>Водоотведение ОДН</t>
  </si>
  <si>
    <t>Тепловая Энергия ОДН</t>
  </si>
  <si>
    <t>Теплоноситель ОДН</t>
  </si>
  <si>
    <t>Холодное водоснабжение ОДН</t>
  </si>
  <si>
    <t>Электроснабжение ОДН</t>
  </si>
  <si>
    <t>Домофон, СКУД, СВН (Безопасный регион), коллективная спутниковая антенна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</si>
</sst>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#,##0.00\ &quot;₽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96" fontId="3" fillId="0" borderId="11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96" fontId="0" fillId="0" borderId="11" xfId="0" applyNumberFormat="1" applyBorder="1" applyAlignment="1">
      <alignment vertical="center" wrapText="1"/>
    </xf>
    <xf numFmtId="176" fontId="0" fillId="0" borderId="11" xfId="0" applyNumberForma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96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/>
    </xf>
    <xf numFmtId="9" fontId="0" fillId="0" borderId="0" xfId="0" applyNumberFormat="1" applyAlignment="1">
      <alignment/>
    </xf>
    <xf numFmtId="197" fontId="0" fillId="0" borderId="11" xfId="0" applyNumberFormat="1" applyBorder="1" applyAlignment="1">
      <alignment/>
    </xf>
    <xf numFmtId="197" fontId="0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67" fontId="0" fillId="0" borderId="23" xfId="0" applyNumberFormat="1" applyFont="1" applyBorder="1" applyAlignment="1">
      <alignment horizontal="right"/>
    </xf>
    <xf numFmtId="197" fontId="3" fillId="0" borderId="23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97" fontId="3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3" t="s">
        <v>10</v>
      </c>
      <c r="B3" s="33"/>
      <c r="C3" s="33"/>
      <c r="D3" s="33"/>
      <c r="E3" s="33"/>
      <c r="F3" s="33"/>
    </row>
    <row r="4" spans="1:6" ht="18">
      <c r="A4" s="33" t="s">
        <v>45</v>
      </c>
      <c r="B4" s="33"/>
      <c r="C4" s="33"/>
      <c r="D4" s="33"/>
      <c r="E4" s="33"/>
      <c r="F4" s="33"/>
    </row>
    <row r="5" spans="1:6" ht="18.75" thickBot="1">
      <c r="A5" s="34" t="s">
        <v>11</v>
      </c>
      <c r="B5" s="34"/>
      <c r="C5" s="34"/>
      <c r="D5" s="34"/>
      <c r="E5" s="34"/>
      <c r="F5" s="34"/>
    </row>
    <row r="6" spans="1:11" ht="85.5" customHeight="1">
      <c r="A6" s="9" t="s">
        <v>12</v>
      </c>
      <c r="B6" s="11" t="s">
        <v>13</v>
      </c>
      <c r="C6" s="11" t="s">
        <v>14</v>
      </c>
      <c r="D6" s="11" t="s">
        <v>15</v>
      </c>
      <c r="E6" s="11" t="s">
        <v>16</v>
      </c>
      <c r="F6" s="14" t="s">
        <v>17</v>
      </c>
      <c r="G6" s="12"/>
      <c r="H6" s="12"/>
      <c r="I6" s="12"/>
      <c r="J6" s="12"/>
      <c r="K6" s="12"/>
    </row>
    <row r="7" spans="1:11" ht="63.75">
      <c r="A7" s="2">
        <v>1</v>
      </c>
      <c r="B7" s="3" t="s">
        <v>29</v>
      </c>
      <c r="C7" s="3" t="s">
        <v>18</v>
      </c>
      <c r="D7" s="16">
        <f>(E7*5105.25)*12</f>
        <v>171536.4</v>
      </c>
      <c r="E7" s="16">
        <v>2.8</v>
      </c>
      <c r="F7" s="4" t="s">
        <v>32</v>
      </c>
      <c r="G7" s="12"/>
      <c r="H7" s="12"/>
      <c r="I7" s="12"/>
      <c r="J7" s="12"/>
      <c r="K7" s="12"/>
    </row>
    <row r="8" spans="1:11" ht="127.5">
      <c r="A8" s="2">
        <v>2</v>
      </c>
      <c r="B8" s="3" t="s">
        <v>30</v>
      </c>
      <c r="C8" s="3" t="s">
        <v>18</v>
      </c>
      <c r="D8" s="16">
        <f aca="true" t="shared" si="0" ref="D8:D19">(E8*5105.25)*12</f>
        <v>115174.43999999999</v>
      </c>
      <c r="E8" s="16">
        <v>1.88</v>
      </c>
      <c r="F8" s="4" t="s">
        <v>33</v>
      </c>
      <c r="G8" s="12"/>
      <c r="H8" s="12"/>
      <c r="I8" s="12"/>
      <c r="J8" s="12"/>
      <c r="K8" s="12"/>
    </row>
    <row r="9" spans="1:11" ht="63.75">
      <c r="A9" s="2">
        <v>3</v>
      </c>
      <c r="B9" s="3" t="s">
        <v>25</v>
      </c>
      <c r="C9" s="3" t="s">
        <v>18</v>
      </c>
      <c r="D9" s="16">
        <f t="shared" si="0"/>
        <v>143968.05</v>
      </c>
      <c r="E9" s="16">
        <v>2.35</v>
      </c>
      <c r="F9" s="4" t="s">
        <v>34</v>
      </c>
      <c r="G9" s="12"/>
      <c r="H9" s="12"/>
      <c r="I9" s="12"/>
      <c r="J9" s="12"/>
      <c r="K9" s="12"/>
    </row>
    <row r="10" spans="1:11" ht="153">
      <c r="A10" s="2">
        <v>4</v>
      </c>
      <c r="B10" s="3" t="s">
        <v>31</v>
      </c>
      <c r="C10" s="3" t="s">
        <v>24</v>
      </c>
      <c r="D10" s="16">
        <f t="shared" si="0"/>
        <v>112111.29000000001</v>
      </c>
      <c r="E10" s="16">
        <v>1.83</v>
      </c>
      <c r="F10" s="4" t="s">
        <v>33</v>
      </c>
      <c r="G10" s="12"/>
      <c r="H10" s="12"/>
      <c r="I10" s="12"/>
      <c r="J10" s="12"/>
      <c r="K10" s="12"/>
    </row>
    <row r="11" spans="1:11" ht="63.75">
      <c r="A11" s="2">
        <v>5</v>
      </c>
      <c r="B11" s="3" t="s">
        <v>1</v>
      </c>
      <c r="C11" s="3" t="s">
        <v>18</v>
      </c>
      <c r="D11" s="16">
        <f t="shared" si="0"/>
        <v>15315.75</v>
      </c>
      <c r="E11" s="16">
        <v>0.25</v>
      </c>
      <c r="F11" s="4" t="s">
        <v>35</v>
      </c>
      <c r="G11" s="12"/>
      <c r="H11" s="12"/>
      <c r="I11" s="12"/>
      <c r="J11" s="12"/>
      <c r="K11" s="12"/>
    </row>
    <row r="12" spans="1:11" ht="25.5">
      <c r="A12" s="2">
        <v>6</v>
      </c>
      <c r="B12" s="3" t="s">
        <v>27</v>
      </c>
      <c r="C12" s="3" t="s">
        <v>23</v>
      </c>
      <c r="D12" s="16">
        <f t="shared" si="0"/>
        <v>194816.34000000003</v>
      </c>
      <c r="E12" s="16">
        <v>3.18</v>
      </c>
      <c r="F12" s="4" t="s">
        <v>36</v>
      </c>
      <c r="G12" s="12"/>
      <c r="H12" s="12"/>
      <c r="I12" s="12"/>
      <c r="J12" s="12"/>
      <c r="K12" s="12"/>
    </row>
    <row r="13" spans="1:11" ht="51">
      <c r="A13" s="2">
        <v>7</v>
      </c>
      <c r="B13" s="3" t="s">
        <v>26</v>
      </c>
      <c r="C13" s="3" t="s">
        <v>19</v>
      </c>
      <c r="D13" s="16">
        <f t="shared" si="0"/>
        <v>352262.25</v>
      </c>
      <c r="E13" s="16">
        <v>5.75</v>
      </c>
      <c r="F13" s="4" t="s">
        <v>37</v>
      </c>
      <c r="G13" s="12"/>
      <c r="H13" s="12"/>
      <c r="I13" s="12"/>
      <c r="J13" s="12"/>
      <c r="K13" s="12"/>
    </row>
    <row r="14" spans="1:11" ht="51">
      <c r="A14" s="2">
        <v>8</v>
      </c>
      <c r="B14" s="3" t="s">
        <v>2</v>
      </c>
      <c r="C14" s="3" t="s">
        <v>20</v>
      </c>
      <c r="D14" s="16">
        <f t="shared" si="0"/>
        <v>145193.31</v>
      </c>
      <c r="E14" s="16">
        <v>2.37</v>
      </c>
      <c r="F14" s="4" t="s">
        <v>38</v>
      </c>
      <c r="G14" s="12"/>
      <c r="H14" s="12"/>
      <c r="I14" s="12"/>
      <c r="J14" s="12"/>
      <c r="K14" s="12"/>
    </row>
    <row r="15" spans="1:11" ht="63.75">
      <c r="A15" s="2">
        <v>9</v>
      </c>
      <c r="B15" s="3" t="s">
        <v>9</v>
      </c>
      <c r="C15" s="3" t="s">
        <v>18</v>
      </c>
      <c r="D15" s="16">
        <f t="shared" si="0"/>
        <v>276908.76</v>
      </c>
      <c r="E15" s="16">
        <v>4.52</v>
      </c>
      <c r="F15" s="4" t="s">
        <v>39</v>
      </c>
      <c r="G15" s="12"/>
      <c r="H15" s="12"/>
      <c r="I15" s="12"/>
      <c r="J15" s="12"/>
      <c r="K15" s="12"/>
    </row>
    <row r="16" spans="1:11" ht="38.25">
      <c r="A16" s="2">
        <v>10</v>
      </c>
      <c r="B16" s="3" t="s">
        <v>3</v>
      </c>
      <c r="C16" s="3" t="s">
        <v>21</v>
      </c>
      <c r="D16" s="16">
        <f t="shared" si="0"/>
        <v>363289.58999999997</v>
      </c>
      <c r="E16" s="16">
        <v>5.93</v>
      </c>
      <c r="F16" s="4" t="s">
        <v>40</v>
      </c>
      <c r="G16" s="12"/>
      <c r="H16" s="12"/>
      <c r="I16" s="12"/>
      <c r="J16" s="12"/>
      <c r="K16" s="12"/>
    </row>
    <row r="17" spans="1:11" ht="25.5">
      <c r="A17" s="2">
        <v>11</v>
      </c>
      <c r="B17" s="3" t="s">
        <v>4</v>
      </c>
      <c r="C17" s="3" t="s">
        <v>22</v>
      </c>
      <c r="D17" s="16">
        <f t="shared" si="0"/>
        <v>38595.69</v>
      </c>
      <c r="E17" s="16">
        <v>0.63</v>
      </c>
      <c r="F17" s="4" t="s">
        <v>41</v>
      </c>
      <c r="G17" s="12"/>
      <c r="H17" s="12"/>
      <c r="I17" s="12"/>
      <c r="J17" s="12"/>
      <c r="K17" s="12"/>
    </row>
    <row r="18" spans="1:11" ht="25.5">
      <c r="A18" s="2">
        <v>12</v>
      </c>
      <c r="B18" s="3" t="s">
        <v>5</v>
      </c>
      <c r="C18" s="3" t="s">
        <v>24</v>
      </c>
      <c r="D18" s="16">
        <f t="shared" si="0"/>
        <v>96795.54000000001</v>
      </c>
      <c r="E18" s="16">
        <v>1.58</v>
      </c>
      <c r="F18" s="4" t="s">
        <v>44</v>
      </c>
      <c r="G18" s="12"/>
      <c r="H18" s="12"/>
      <c r="I18" s="12"/>
      <c r="J18" s="12"/>
      <c r="K18" s="12"/>
    </row>
    <row r="19" spans="1:11" ht="89.25">
      <c r="A19" s="2">
        <v>13</v>
      </c>
      <c r="B19" s="3" t="s">
        <v>28</v>
      </c>
      <c r="C19" s="3" t="s">
        <v>19</v>
      </c>
      <c r="D19" s="16">
        <f t="shared" si="0"/>
        <v>85768.2</v>
      </c>
      <c r="E19" s="16">
        <v>1.4</v>
      </c>
      <c r="F19" s="4" t="s">
        <v>42</v>
      </c>
      <c r="G19" s="12"/>
      <c r="H19" s="12"/>
      <c r="I19" s="12"/>
      <c r="J19" s="12"/>
      <c r="K19" s="12"/>
    </row>
    <row r="20" spans="1:10" ht="16.5" thickBot="1">
      <c r="A20" s="15" t="s">
        <v>6</v>
      </c>
      <c r="B20" s="6"/>
      <c r="C20" s="6"/>
      <c r="D20" s="17">
        <f>SUM(D7:D19)</f>
        <v>2111735.6100000003</v>
      </c>
      <c r="E20" s="17">
        <f>SUM(E7:E19)</f>
        <v>34.47</v>
      </c>
      <c r="F20" s="7"/>
      <c r="G20" s="12"/>
      <c r="H20" s="12"/>
      <c r="I20" s="12"/>
      <c r="J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8">
      <c r="A22" s="35" t="s">
        <v>7</v>
      </c>
      <c r="B22" s="35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3.5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78.75">
      <c r="A24" s="9" t="s">
        <v>12</v>
      </c>
      <c r="B24" s="11" t="s">
        <v>13</v>
      </c>
      <c r="C24" s="11" t="s">
        <v>14</v>
      </c>
      <c r="D24" s="11" t="s">
        <v>15</v>
      </c>
      <c r="E24" s="11" t="s">
        <v>47</v>
      </c>
      <c r="F24" s="14" t="s">
        <v>17</v>
      </c>
      <c r="G24" s="12"/>
      <c r="H24" s="12"/>
      <c r="I24" s="12"/>
      <c r="J24" s="12"/>
      <c r="K24" s="12"/>
    </row>
    <row r="25" spans="1:11" ht="64.5" thickBot="1">
      <c r="A25" s="5">
        <v>1</v>
      </c>
      <c r="B25" s="13" t="s">
        <v>46</v>
      </c>
      <c r="C25" s="19" t="s">
        <v>19</v>
      </c>
      <c r="D25" s="18">
        <f>(E25*210)*12</f>
        <v>907200</v>
      </c>
      <c r="E25" s="18">
        <v>360</v>
      </c>
      <c r="F25" s="7" t="s">
        <v>43</v>
      </c>
      <c r="G25" s="12"/>
      <c r="H25" s="12"/>
      <c r="I25" s="12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>
      <c r="A27" s="32" t="s">
        <v>8</v>
      </c>
      <c r="B27" s="32"/>
      <c r="C27" s="32"/>
      <c r="D27" s="32"/>
      <c r="E27" s="12"/>
      <c r="F27" s="12"/>
      <c r="G27" s="12"/>
      <c r="H27" s="12"/>
      <c r="I27" s="12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8.140625" style="0" customWidth="1"/>
    <col min="2" max="2" width="27.00390625" style="0" customWidth="1"/>
    <col min="3" max="3" width="22.7109375" style="0" customWidth="1"/>
    <col min="4" max="4" width="14.57421875" style="0" hidden="1" customWidth="1"/>
    <col min="5" max="5" width="16.57421875" style="0" hidden="1" customWidth="1"/>
    <col min="6" max="6" width="16.8515625" style="0" customWidth="1"/>
    <col min="7" max="7" width="20.421875" style="0" hidden="1" customWidth="1"/>
    <col min="8" max="8" width="18.28125" style="0" customWidth="1"/>
    <col min="9" max="9" width="0" style="0" hidden="1" customWidth="1"/>
  </cols>
  <sheetData>
    <row r="1" spans="1:8" ht="70.5" customHeight="1">
      <c r="A1" s="40" t="s">
        <v>64</v>
      </c>
      <c r="B1" s="41"/>
      <c r="C1" s="41"/>
      <c r="D1" s="41"/>
      <c r="E1" s="41"/>
      <c r="F1" s="41"/>
      <c r="G1" s="41"/>
      <c r="H1" s="42"/>
    </row>
    <row r="2" spans="1:8" ht="48.75" customHeight="1">
      <c r="A2" s="23" t="s">
        <v>0</v>
      </c>
      <c r="B2" s="23" t="s">
        <v>58</v>
      </c>
      <c r="C2" s="23" t="s">
        <v>50</v>
      </c>
      <c r="D2" s="23" t="s">
        <v>59</v>
      </c>
      <c r="E2" s="23" t="s">
        <v>60</v>
      </c>
      <c r="F2" s="23" t="s">
        <v>61</v>
      </c>
      <c r="G2" s="23" t="s">
        <v>62</v>
      </c>
      <c r="H2" s="23" t="s">
        <v>62</v>
      </c>
    </row>
    <row r="3" spans="1:9" ht="64.5" customHeight="1">
      <c r="A3" s="23">
        <v>1</v>
      </c>
      <c r="B3" s="20" t="s">
        <v>29</v>
      </c>
      <c r="C3" s="21" t="s">
        <v>18</v>
      </c>
      <c r="D3" s="25">
        <v>4.85</v>
      </c>
      <c r="E3" s="25">
        <f>D3*1.065</f>
        <v>5.1652499999999995</v>
      </c>
      <c r="F3" s="30">
        <f>E3+E3*$G$3</f>
        <v>5.7334274999999995</v>
      </c>
      <c r="G3" s="29">
        <v>0.11</v>
      </c>
      <c r="H3" s="31">
        <f>F3+F3*$I$3</f>
        <v>6.077433149999999</v>
      </c>
      <c r="I3" s="29">
        <v>0.06</v>
      </c>
    </row>
    <row r="4" spans="1:8" ht="180.75" customHeight="1">
      <c r="A4" s="23">
        <v>2</v>
      </c>
      <c r="B4" s="20" t="s">
        <v>51</v>
      </c>
      <c r="C4" s="21" t="s">
        <v>53</v>
      </c>
      <c r="D4" s="25">
        <v>5.69</v>
      </c>
      <c r="E4" s="25">
        <f aca="true" t="shared" si="0" ref="E4:E10">D4*1.065</f>
        <v>6.05985</v>
      </c>
      <c r="F4" s="30">
        <f aca="true" t="shared" si="1" ref="F4:F9">E4+E4*$G$3</f>
        <v>6.7264335</v>
      </c>
      <c r="H4" s="30">
        <f aca="true" t="shared" si="2" ref="H4:H10">F4+F4*$I$3</f>
        <v>7.1300195099999994</v>
      </c>
    </row>
    <row r="5" spans="1:8" ht="65.25" customHeight="1">
      <c r="A5" s="23">
        <v>3</v>
      </c>
      <c r="B5" s="21" t="s">
        <v>48</v>
      </c>
      <c r="C5" s="21" t="s">
        <v>18</v>
      </c>
      <c r="D5" s="25">
        <v>4.37</v>
      </c>
      <c r="E5" s="25">
        <f t="shared" si="0"/>
        <v>4.65405</v>
      </c>
      <c r="F5" s="30">
        <f t="shared" si="1"/>
        <v>5.165995499999999</v>
      </c>
      <c r="H5" s="30">
        <f t="shared" si="2"/>
        <v>5.475955229999999</v>
      </c>
    </row>
    <row r="6" spans="1:8" ht="79.5" customHeight="1">
      <c r="A6" s="23">
        <v>4</v>
      </c>
      <c r="B6" s="21" t="s">
        <v>52</v>
      </c>
      <c r="C6" s="21" t="s">
        <v>54</v>
      </c>
      <c r="D6" s="25">
        <v>1.5</v>
      </c>
      <c r="E6" s="25">
        <f t="shared" si="0"/>
        <v>1.5975</v>
      </c>
      <c r="F6" s="30">
        <f t="shared" si="1"/>
        <v>1.7732249999999998</v>
      </c>
      <c r="H6" s="30">
        <f t="shared" si="2"/>
        <v>1.8796184999999999</v>
      </c>
    </row>
    <row r="7" spans="1:8" ht="70.5" customHeight="1">
      <c r="A7" s="23">
        <v>5</v>
      </c>
      <c r="B7" s="21" t="s">
        <v>72</v>
      </c>
      <c r="C7" s="21" t="s">
        <v>55</v>
      </c>
      <c r="D7" s="25">
        <v>4.26</v>
      </c>
      <c r="E7" s="25">
        <f t="shared" si="0"/>
        <v>4.536899999999999</v>
      </c>
      <c r="F7" s="30">
        <f t="shared" si="1"/>
        <v>5.035958999999999</v>
      </c>
      <c r="H7" s="30">
        <f t="shared" si="2"/>
        <v>5.338116539999999</v>
      </c>
    </row>
    <row r="8" spans="1:8" ht="31.5" customHeight="1">
      <c r="A8" s="23">
        <v>6</v>
      </c>
      <c r="B8" s="21" t="s">
        <v>56</v>
      </c>
      <c r="C8" s="21" t="s">
        <v>19</v>
      </c>
      <c r="D8" s="25">
        <v>1</v>
      </c>
      <c r="E8" s="25">
        <f t="shared" si="0"/>
        <v>1.065</v>
      </c>
      <c r="F8" s="30">
        <f t="shared" si="1"/>
        <v>1.18215</v>
      </c>
      <c r="H8" s="30">
        <f t="shared" si="2"/>
        <v>1.253079</v>
      </c>
    </row>
    <row r="9" spans="1:8" ht="45.75" customHeight="1">
      <c r="A9" s="23">
        <v>7</v>
      </c>
      <c r="B9" s="21" t="s">
        <v>49</v>
      </c>
      <c r="C9" s="21" t="s">
        <v>18</v>
      </c>
      <c r="D9" s="25">
        <v>9.23</v>
      </c>
      <c r="E9" s="25">
        <f t="shared" si="0"/>
        <v>9.82995</v>
      </c>
      <c r="F9" s="30">
        <f t="shared" si="1"/>
        <v>10.9112445</v>
      </c>
      <c r="H9" s="31">
        <f>F9+F9*$I$3-0.01</f>
        <v>11.555919170000001</v>
      </c>
    </row>
    <row r="10" spans="1:8" ht="55.5" customHeight="1">
      <c r="A10" s="23">
        <v>8</v>
      </c>
      <c r="B10" s="21" t="s">
        <v>57</v>
      </c>
      <c r="C10" s="21" t="s">
        <v>24</v>
      </c>
      <c r="D10" s="25">
        <v>2.85</v>
      </c>
      <c r="E10" s="25">
        <f t="shared" si="0"/>
        <v>3.03525</v>
      </c>
      <c r="F10" s="30">
        <f>E10+E10*G10</f>
        <v>3.4298325</v>
      </c>
      <c r="G10" s="29">
        <v>0.13</v>
      </c>
      <c r="H10" s="30">
        <f t="shared" si="2"/>
        <v>3.6356224499999996</v>
      </c>
    </row>
    <row r="11" spans="1:8" ht="27.75" customHeight="1">
      <c r="A11" s="8" t="s">
        <v>6</v>
      </c>
      <c r="B11" s="26"/>
      <c r="C11" s="26"/>
      <c r="D11" s="27">
        <f>SUM(D3:D10)</f>
        <v>33.75</v>
      </c>
      <c r="E11" s="28">
        <f>SUM(E3:E10)</f>
        <v>35.94375</v>
      </c>
      <c r="F11" s="43">
        <v>39.96</v>
      </c>
      <c r="H11" s="44">
        <f>42.36</f>
        <v>42.36</v>
      </c>
    </row>
    <row r="12" spans="1:8" ht="54" customHeight="1">
      <c r="A12" s="36">
        <v>9</v>
      </c>
      <c r="B12" s="22" t="s">
        <v>66</v>
      </c>
      <c r="C12" s="38" t="s">
        <v>19</v>
      </c>
      <c r="D12" s="24"/>
      <c r="E12" s="25"/>
      <c r="F12" s="46"/>
      <c r="G12" s="46"/>
      <c r="H12" s="46"/>
    </row>
    <row r="13" spans="1:5" ht="12.75">
      <c r="A13" s="37"/>
      <c r="B13" s="22" t="s">
        <v>67</v>
      </c>
      <c r="C13" s="39"/>
      <c r="D13" s="24"/>
      <c r="E13" s="25"/>
    </row>
    <row r="14" spans="1:5" ht="12.75">
      <c r="A14" s="37"/>
      <c r="B14" s="22" t="s">
        <v>68</v>
      </c>
      <c r="C14" s="39"/>
      <c r="D14" s="24"/>
      <c r="E14" s="25"/>
    </row>
    <row r="15" spans="1:5" ht="12.75">
      <c r="A15" s="37"/>
      <c r="B15" s="22" t="s">
        <v>69</v>
      </c>
      <c r="C15" s="39"/>
      <c r="D15" s="24"/>
      <c r="E15" s="25"/>
    </row>
    <row r="16" spans="1:5" ht="25.5">
      <c r="A16" s="37"/>
      <c r="B16" s="49" t="s">
        <v>70</v>
      </c>
      <c r="C16" s="39"/>
      <c r="D16" s="24"/>
      <c r="E16" s="25"/>
    </row>
    <row r="17" spans="1:5" ht="12.75">
      <c r="A17" s="37"/>
      <c r="B17" s="22" t="s">
        <v>71</v>
      </c>
      <c r="C17" s="39"/>
      <c r="D17" s="24"/>
      <c r="E17" s="25"/>
    </row>
    <row r="18" spans="1:8" ht="30" customHeight="1">
      <c r="A18" s="45" t="s">
        <v>65</v>
      </c>
      <c r="B18" s="45"/>
      <c r="C18" s="45"/>
      <c r="D18" s="45"/>
      <c r="E18" s="45"/>
      <c r="F18" s="45"/>
      <c r="G18" s="45"/>
      <c r="H18" s="45"/>
    </row>
    <row r="19" spans="1:8" ht="15.75">
      <c r="A19" s="48" t="s">
        <v>63</v>
      </c>
      <c r="B19" s="48"/>
      <c r="C19" s="48"/>
      <c r="D19" s="48"/>
      <c r="E19" s="48"/>
      <c r="F19" s="48"/>
      <c r="G19" s="48"/>
      <c r="H19" s="48"/>
    </row>
    <row r="20" spans="1:3" ht="12.75">
      <c r="A20" s="47"/>
      <c r="B20" s="47"/>
      <c r="C20" s="47"/>
    </row>
    <row r="21" spans="1:3" ht="12.75">
      <c r="A21" s="10"/>
      <c r="B21" s="1"/>
      <c r="C21" s="1"/>
    </row>
  </sheetData>
  <sheetProtection/>
  <mergeCells count="6">
    <mergeCell ref="A19:H19"/>
    <mergeCell ref="A12:A17"/>
    <mergeCell ref="C12:C17"/>
    <mergeCell ref="A1:H1"/>
    <mergeCell ref="A18:H18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2023-12-11T13:07:29Z</cp:lastPrinted>
  <dcterms:created xsi:type="dcterms:W3CDTF">1996-10-08T23:32:33Z</dcterms:created>
  <dcterms:modified xsi:type="dcterms:W3CDTF">2023-12-11T13:30:10Z</dcterms:modified>
  <cp:category/>
  <cp:version/>
  <cp:contentType/>
  <cp:contentStatus/>
</cp:coreProperties>
</file>